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omasmore365-my.sharepoint.com/personal/u0068242_thomasmore_be/Documents/3ENT-Stagecoördinatie ENT 21-22/"/>
    </mc:Choice>
  </mc:AlternateContent>
  <xr:revisionPtr revIDLastSave="59" documentId="8_{7A7E0A9B-F38D-4A3D-AB91-E1E5F59EFC20}" xr6:coauthVersionLast="47" xr6:coauthVersionMax="47" xr10:uidLastSave="{954674D5-C154-4266-8031-BC9E21C868FE}"/>
  <bookViews>
    <workbookView xWindow="1740" yWindow="1020" windowWidth="18375" windowHeight="14385" xr2:uid="{264B6EB8-E512-4F81-BC74-EB1A79B98B54}"/>
  </bookViews>
  <sheets>
    <sheet name="Blad1" sheetId="1" r:id="rId1"/>
  </sheets>
  <definedNames>
    <definedName name="Stagewaarde">Blad1!$E$22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" l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G21" i="1"/>
  <c r="J20" i="1" s="1"/>
  <c r="E17" i="1" l="1"/>
  <c r="E5" i="1"/>
  <c r="E9" i="1"/>
  <c r="E13" i="1"/>
  <c r="E6" i="1"/>
  <c r="E10" i="1"/>
  <c r="E14" i="1"/>
  <c r="E18" i="1"/>
  <c r="E7" i="1"/>
  <c r="E11" i="1"/>
  <c r="E15" i="1"/>
  <c r="E19" i="1"/>
  <c r="E4" i="1"/>
  <c r="E8" i="1"/>
  <c r="E12" i="1"/>
  <c r="E16" i="1"/>
  <c r="E20" i="1"/>
  <c r="D22" i="1"/>
  <c r="B22" i="1"/>
  <c r="H8" i="1"/>
  <c r="H12" i="1"/>
  <c r="H16" i="1"/>
  <c r="H20" i="1"/>
  <c r="J5" i="1"/>
  <c r="J9" i="1"/>
  <c r="J13" i="1"/>
  <c r="J17" i="1"/>
  <c r="H4" i="1"/>
  <c r="M7" i="1"/>
  <c r="M11" i="1"/>
  <c r="M15" i="1"/>
  <c r="M19" i="1"/>
  <c r="H5" i="1"/>
  <c r="H9" i="1"/>
  <c r="H13" i="1"/>
  <c r="H17" i="1"/>
  <c r="J6" i="1"/>
  <c r="J10" i="1"/>
  <c r="J14" i="1"/>
  <c r="J18" i="1"/>
  <c r="M4" i="1"/>
  <c r="M8" i="1"/>
  <c r="M12" i="1"/>
  <c r="M16" i="1"/>
  <c r="M20" i="1"/>
  <c r="H6" i="1"/>
  <c r="H10" i="1"/>
  <c r="H14" i="1"/>
  <c r="H18" i="1"/>
  <c r="J7" i="1"/>
  <c r="J11" i="1"/>
  <c r="J15" i="1"/>
  <c r="J19" i="1"/>
  <c r="M5" i="1"/>
  <c r="M9" i="1"/>
  <c r="M13" i="1"/>
  <c r="M17" i="1"/>
  <c r="H7" i="1"/>
  <c r="H11" i="1"/>
  <c r="H15" i="1"/>
  <c r="H19" i="1"/>
  <c r="J4" i="1"/>
  <c r="J8" i="1"/>
  <c r="J12" i="1"/>
  <c r="J16" i="1"/>
  <c r="M6" i="1"/>
  <c r="M10" i="1"/>
  <c r="M14" i="1"/>
  <c r="M18" i="1"/>
  <c r="J21" i="1" l="1"/>
  <c r="M21" i="1"/>
  <c r="C22" i="1" s="1"/>
  <c r="H21" i="1"/>
</calcChain>
</file>

<file path=xl/sharedStrings.xml><?xml version="1.0" encoding="utf-8"?>
<sst xmlns="http://schemas.openxmlformats.org/spreadsheetml/2006/main" count="25" uniqueCount="25">
  <si>
    <t>Tijdens de stage zal de student:</t>
  </si>
  <si>
    <t>Werken aan een drietal grotere opdrachten</t>
  </si>
  <si>
    <t>Meelopen met de techniekers in het veld</t>
  </si>
  <si>
    <t>In aanraking komen met zo veel mogelijk van onze diensten</t>
  </si>
  <si>
    <t>Vooral zelfstandig moeten werken</t>
  </si>
  <si>
    <t>Wekelijks zijn opdracht krijgen voor de volgende week</t>
  </si>
  <si>
    <t>regelmatig kleine werkjes buiten de stage  opknappen</t>
  </si>
  <si>
    <t>plaatsing van installaties doen</t>
  </si>
  <si>
    <t>Vanaf de beginfase een duidelijke beschrijving van zijn opdracht krijgen</t>
  </si>
  <si>
    <t>Stagebarometer</t>
  </si>
  <si>
    <t>Onderstaande tabel bevat een aantal uitspraken i.v.m. de stage. Vul in Kolom 1 een cijfer van 0-5 in:
     5 --&gt; dit criterium komt volledig overeen met de stage
     0 --&gt; dit criterium komt helemaal niet overeen met de stage</t>
  </si>
  <si>
    <t>idale score</t>
  </si>
  <si>
    <t>ingegeven %</t>
  </si>
  <si>
    <t>Ideaal %</t>
  </si>
  <si>
    <t>Verschil</t>
  </si>
  <si>
    <t>verschil %</t>
  </si>
  <si>
    <t>Werken aan een reeks van kleinere opdrachten</t>
  </si>
  <si>
    <t>Vooral installatie-ervaring opdoen</t>
  </si>
  <si>
    <t>Ingeschakeld worden in (grote) lopende projecten</t>
  </si>
  <si>
    <t>Analytisch moeten nadenken over een probleem dat we hem zullen voorleggen</t>
  </si>
  <si>
    <t>Veel aandacht moeten hebben voor kwaliteit en afwerking</t>
  </si>
  <si>
    <t>Vanuit een voorgelegd probleem, zelf zoeken naar een geschikte oplossing</t>
  </si>
  <si>
    <t>Verbanden tussen verschillende kennisdomeinen moeten leggen om te komen tot een oplossing</t>
  </si>
  <si>
    <t>Zijn keuzes grondig moeten motiveren</t>
  </si>
  <si>
    <t>Zijn technische kennis op niveau van professionele bachelor nodig hebben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</si>
</sst>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/>
    <xf numFmtId="0" fontId="0" fillId="0" borderId="1" xfId="0" applyFont="1" applyBorder="1" applyAlignment="1">
      <alignment horizontal="left" vertical="center" indent="1"/>
    </xf>
    <xf numFmtId="0" fontId="0" fillId="2" borderId="1" xfId="0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4" borderId="0" xfId="0" applyFill="1" applyAlignment="1">
      <alignment horizontal="center"/>
    </xf>
    <xf numFmtId="1" fontId="3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left" vertical="center" indent="1"/>
    </xf>
    <xf numFmtId="0" fontId="2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 vertical="center"/>
    </xf>
    <xf numFmtId="0" fontId="4" fillId="0" borderId="0" xfId="0" applyFont="1"/>
    <xf numFmtId="0" fontId="2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0" fontId="0" fillId="3" borderId="1" xfId="0" applyFill="1" applyBorder="1" applyAlignment="1">
      <alignment horizontal="left" vertical="center"/>
    </xf>
  </cellXfs>
  <cellStyles count="1">
    <cellStyle name="Standaard" xfId="0" builtinId="0"/>
  </cellStyles>
  <dxfs count="1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bgColor theme="0"/>
        </patternFill>
      </fill>
    </dxf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308D2-2C66-4EFF-AF60-D74AE7D76542}">
  <dimension ref="A1:N24"/>
  <sheetViews>
    <sheetView showGridLines="0" tabSelected="1" workbookViewId="0">
      <selection activeCell="A4" sqref="A4"/>
    </sheetView>
  </sheetViews>
  <sheetFormatPr defaultRowHeight="15" x14ac:dyDescent="0.25"/>
  <cols>
    <col min="1" max="1" width="7.28515625" customWidth="1"/>
    <col min="2" max="2" width="92" customWidth="1"/>
    <col min="3" max="3" width="5.85546875" customWidth="1"/>
    <col min="4" max="4" width="2.85546875" customWidth="1"/>
    <col min="5" max="6" width="9.140625" customWidth="1"/>
    <col min="7" max="13" width="9.140625" hidden="1" customWidth="1"/>
  </cols>
  <sheetData>
    <row r="1" spans="1:14" ht="26.25" customHeight="1" x14ac:dyDescent="0.45">
      <c r="A1" s="16" t="s">
        <v>9</v>
      </c>
      <c r="B1" s="16"/>
      <c r="C1" s="12"/>
      <c r="D1" s="12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 ht="50.25" customHeight="1" x14ac:dyDescent="0.45">
      <c r="A2" s="17" t="s">
        <v>10</v>
      </c>
      <c r="B2" s="18"/>
      <c r="C2" s="13"/>
      <c r="D2" s="1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x14ac:dyDescent="0.25">
      <c r="A3" s="19" t="s">
        <v>0</v>
      </c>
      <c r="B3" s="19"/>
      <c r="C3" s="14"/>
      <c r="D3" s="14"/>
      <c r="G3" s="9" t="s">
        <v>11</v>
      </c>
      <c r="H3" s="7" t="s">
        <v>13</v>
      </c>
      <c r="J3" t="s">
        <v>12</v>
      </c>
      <c r="L3" t="s">
        <v>14</v>
      </c>
      <c r="M3" t="s">
        <v>15</v>
      </c>
    </row>
    <row r="4" spans="1:14" x14ac:dyDescent="0.25">
      <c r="A4" s="5"/>
      <c r="B4" s="4" t="s">
        <v>17</v>
      </c>
      <c r="C4" s="11"/>
      <c r="D4" s="11"/>
      <c r="E4" s="15" t="str">
        <f>IF($A$23=0,L4,"")</f>
        <v/>
      </c>
      <c r="F4" s="2"/>
      <c r="G4" s="9">
        <v>2</v>
      </c>
      <c r="H4" s="8">
        <f>G4/$G$21*100</f>
        <v>3.5087719298245612</v>
      </c>
      <c r="I4" s="7"/>
      <c r="J4" s="8">
        <f t="shared" ref="J4:J20" si="0">A4/$G$21*100</f>
        <v>0</v>
      </c>
      <c r="K4" s="7"/>
      <c r="L4" s="7">
        <f t="shared" ref="L4:L20" si="1">ABS(G4-A4)</f>
        <v>2</v>
      </c>
      <c r="M4" s="8">
        <f>L4/$G$21*100</f>
        <v>3.5087719298245612</v>
      </c>
    </row>
    <row r="5" spans="1:14" x14ac:dyDescent="0.25">
      <c r="A5" s="5"/>
      <c r="B5" s="4" t="s">
        <v>3</v>
      </c>
      <c r="C5" s="11"/>
      <c r="D5" s="11"/>
      <c r="E5" s="15" t="str">
        <f t="shared" ref="E5:E20" si="2">IF($A$23=0,L5,"")</f>
        <v/>
      </c>
      <c r="F5" s="2"/>
      <c r="G5" s="9">
        <v>1</v>
      </c>
      <c r="H5" s="8">
        <f t="shared" ref="H5:H20" si="3">G5/$G$21*100</f>
        <v>1.7543859649122806</v>
      </c>
      <c r="I5" s="7"/>
      <c r="J5" s="8">
        <f t="shared" si="0"/>
        <v>0</v>
      </c>
      <c r="K5" s="7"/>
      <c r="L5" s="7">
        <f t="shared" si="1"/>
        <v>1</v>
      </c>
      <c r="M5" s="8">
        <f t="shared" ref="M5:M20" si="4">L5/$G$21*100</f>
        <v>1.7543859649122806</v>
      </c>
    </row>
    <row r="6" spans="1:14" x14ac:dyDescent="0.25">
      <c r="A6" s="5"/>
      <c r="B6" s="4" t="s">
        <v>19</v>
      </c>
      <c r="C6" s="11"/>
      <c r="D6" s="11"/>
      <c r="E6" s="15" t="str">
        <f t="shared" si="2"/>
        <v/>
      </c>
      <c r="F6" s="2"/>
      <c r="G6" s="9">
        <v>5</v>
      </c>
      <c r="H6" s="8">
        <f t="shared" si="3"/>
        <v>8.7719298245614024</v>
      </c>
      <c r="I6" s="7"/>
      <c r="J6" s="8">
        <f t="shared" si="0"/>
        <v>0</v>
      </c>
      <c r="K6" s="7"/>
      <c r="L6" s="7">
        <f t="shared" si="1"/>
        <v>5</v>
      </c>
      <c r="M6" s="8">
        <f t="shared" si="4"/>
        <v>8.7719298245614024</v>
      </c>
    </row>
    <row r="7" spans="1:14" x14ac:dyDescent="0.25">
      <c r="A7" s="5"/>
      <c r="B7" s="4" t="s">
        <v>4</v>
      </c>
      <c r="C7" s="11"/>
      <c r="D7" s="11"/>
      <c r="E7" s="15" t="str">
        <f t="shared" si="2"/>
        <v/>
      </c>
      <c r="F7" s="2"/>
      <c r="G7" s="9">
        <v>4</v>
      </c>
      <c r="H7" s="8">
        <f t="shared" si="3"/>
        <v>7.0175438596491224</v>
      </c>
      <c r="I7" s="7"/>
      <c r="J7" s="8">
        <f t="shared" si="0"/>
        <v>0</v>
      </c>
      <c r="K7" s="7"/>
      <c r="L7" s="7">
        <f t="shared" si="1"/>
        <v>4</v>
      </c>
      <c r="M7" s="8">
        <f t="shared" si="4"/>
        <v>7.0175438596491224</v>
      </c>
    </row>
    <row r="8" spans="1:14" x14ac:dyDescent="0.25">
      <c r="A8" s="5"/>
      <c r="B8" s="4" t="s">
        <v>20</v>
      </c>
      <c r="C8" s="11"/>
      <c r="D8" s="11"/>
      <c r="E8" s="15" t="str">
        <f t="shared" si="2"/>
        <v/>
      </c>
      <c r="F8" s="2"/>
      <c r="G8" s="9">
        <v>4</v>
      </c>
      <c r="H8" s="8">
        <f t="shared" si="3"/>
        <v>7.0175438596491224</v>
      </c>
      <c r="I8" s="7"/>
      <c r="J8" s="8">
        <f t="shared" si="0"/>
        <v>0</v>
      </c>
      <c r="K8" s="7"/>
      <c r="L8" s="7">
        <f t="shared" si="1"/>
        <v>4</v>
      </c>
      <c r="M8" s="8">
        <f t="shared" si="4"/>
        <v>7.0175438596491224</v>
      </c>
    </row>
    <row r="9" spans="1:14" x14ac:dyDescent="0.25">
      <c r="A9" s="5"/>
      <c r="B9" s="4" t="s">
        <v>16</v>
      </c>
      <c r="C9" s="11"/>
      <c r="D9" s="11"/>
      <c r="E9" s="15" t="str">
        <f t="shared" si="2"/>
        <v/>
      </c>
      <c r="F9" s="2"/>
      <c r="G9" s="9">
        <v>2</v>
      </c>
      <c r="H9" s="8">
        <f t="shared" si="3"/>
        <v>3.5087719298245612</v>
      </c>
      <c r="I9" s="7"/>
      <c r="J9" s="8">
        <f t="shared" si="0"/>
        <v>0</v>
      </c>
      <c r="K9" s="7"/>
      <c r="L9" s="7">
        <f t="shared" si="1"/>
        <v>2</v>
      </c>
      <c r="M9" s="8">
        <f t="shared" si="4"/>
        <v>3.5087719298245612</v>
      </c>
    </row>
    <row r="10" spans="1:14" x14ac:dyDescent="0.25">
      <c r="A10" s="5"/>
      <c r="B10" s="4" t="s">
        <v>18</v>
      </c>
      <c r="C10" s="11"/>
      <c r="D10" s="11"/>
      <c r="E10" s="15" t="str">
        <f t="shared" si="2"/>
        <v/>
      </c>
      <c r="F10" s="2"/>
      <c r="G10" s="9">
        <v>3</v>
      </c>
      <c r="H10" s="8">
        <f t="shared" si="3"/>
        <v>5.2631578947368416</v>
      </c>
      <c r="I10" s="7"/>
      <c r="J10" s="8">
        <f t="shared" si="0"/>
        <v>0</v>
      </c>
      <c r="K10" s="7"/>
      <c r="L10" s="7">
        <f t="shared" si="1"/>
        <v>3</v>
      </c>
      <c r="M10" s="8">
        <f t="shared" si="4"/>
        <v>5.2631578947368416</v>
      </c>
    </row>
    <row r="11" spans="1:14" x14ac:dyDescent="0.25">
      <c r="A11" s="5"/>
      <c r="B11" s="4" t="s">
        <v>5</v>
      </c>
      <c r="C11" s="11"/>
      <c r="D11" s="11"/>
      <c r="E11" s="15" t="str">
        <f t="shared" si="2"/>
        <v/>
      </c>
      <c r="F11" s="2"/>
      <c r="G11" s="9">
        <v>1</v>
      </c>
      <c r="H11" s="8">
        <f t="shared" si="3"/>
        <v>1.7543859649122806</v>
      </c>
      <c r="I11" s="7"/>
      <c r="J11" s="8">
        <f t="shared" si="0"/>
        <v>0</v>
      </c>
      <c r="K11" s="7"/>
      <c r="L11" s="7">
        <f t="shared" si="1"/>
        <v>1</v>
      </c>
      <c r="M11" s="8">
        <f t="shared" si="4"/>
        <v>1.7543859649122806</v>
      </c>
    </row>
    <row r="12" spans="1:14" x14ac:dyDescent="0.25">
      <c r="A12" s="5"/>
      <c r="B12" s="4" t="s">
        <v>23</v>
      </c>
      <c r="C12" s="11"/>
      <c r="D12" s="11"/>
      <c r="E12" s="15" t="str">
        <f t="shared" si="2"/>
        <v/>
      </c>
      <c r="F12" s="2"/>
      <c r="G12" s="9">
        <v>5</v>
      </c>
      <c r="H12" s="8">
        <f t="shared" si="3"/>
        <v>8.7719298245614024</v>
      </c>
      <c r="I12" s="7"/>
      <c r="J12" s="8">
        <f t="shared" si="0"/>
        <v>0</v>
      </c>
      <c r="K12" s="7"/>
      <c r="L12" s="7">
        <f t="shared" si="1"/>
        <v>5</v>
      </c>
      <c r="M12" s="8">
        <f t="shared" si="4"/>
        <v>8.7719298245614024</v>
      </c>
    </row>
    <row r="13" spans="1:14" x14ac:dyDescent="0.25">
      <c r="A13" s="5"/>
      <c r="B13" s="4" t="s">
        <v>21</v>
      </c>
      <c r="C13" s="11"/>
      <c r="D13" s="11"/>
      <c r="E13" s="15" t="str">
        <f t="shared" si="2"/>
        <v/>
      </c>
      <c r="F13" s="2"/>
      <c r="G13" s="9">
        <v>5</v>
      </c>
      <c r="H13" s="8">
        <f t="shared" si="3"/>
        <v>8.7719298245614024</v>
      </c>
      <c r="I13" s="7"/>
      <c r="J13" s="8">
        <f t="shared" si="0"/>
        <v>0</v>
      </c>
      <c r="K13" s="7"/>
      <c r="L13" s="7">
        <f t="shared" si="1"/>
        <v>5</v>
      </c>
      <c r="M13" s="8">
        <f t="shared" si="4"/>
        <v>8.7719298245614024</v>
      </c>
    </row>
    <row r="14" spans="1:14" x14ac:dyDescent="0.25">
      <c r="A14" s="5"/>
      <c r="B14" s="4" t="s">
        <v>1</v>
      </c>
      <c r="C14" s="11"/>
      <c r="D14" s="11"/>
      <c r="E14" s="15" t="str">
        <f t="shared" si="2"/>
        <v/>
      </c>
      <c r="F14" s="2"/>
      <c r="G14" s="9">
        <v>4</v>
      </c>
      <c r="H14" s="8">
        <f t="shared" si="3"/>
        <v>7.0175438596491224</v>
      </c>
      <c r="I14" s="7"/>
      <c r="J14" s="8">
        <f t="shared" si="0"/>
        <v>0</v>
      </c>
      <c r="K14" s="7"/>
      <c r="L14" s="7">
        <f t="shared" si="1"/>
        <v>4</v>
      </c>
      <c r="M14" s="8">
        <f t="shared" si="4"/>
        <v>7.0175438596491224</v>
      </c>
    </row>
    <row r="15" spans="1:14" x14ac:dyDescent="0.25">
      <c r="A15" s="5"/>
      <c r="B15" s="4" t="s">
        <v>22</v>
      </c>
      <c r="C15" s="11"/>
      <c r="D15" s="11"/>
      <c r="E15" s="15" t="str">
        <f t="shared" si="2"/>
        <v/>
      </c>
      <c r="F15" s="2"/>
      <c r="G15" s="9">
        <v>5</v>
      </c>
      <c r="H15" s="8">
        <f t="shared" si="3"/>
        <v>8.7719298245614024</v>
      </c>
      <c r="I15" s="7"/>
      <c r="J15" s="8">
        <f t="shared" si="0"/>
        <v>0</v>
      </c>
      <c r="K15" s="7"/>
      <c r="L15" s="7">
        <f t="shared" si="1"/>
        <v>5</v>
      </c>
      <c r="M15" s="8">
        <f t="shared" si="4"/>
        <v>8.7719298245614024</v>
      </c>
    </row>
    <row r="16" spans="1:14" x14ac:dyDescent="0.25">
      <c r="A16" s="5"/>
      <c r="B16" s="4" t="s">
        <v>6</v>
      </c>
      <c r="C16" s="11"/>
      <c r="D16" s="11"/>
      <c r="E16" s="15" t="str">
        <f t="shared" si="2"/>
        <v/>
      </c>
      <c r="F16" s="2"/>
      <c r="G16" s="9">
        <v>1</v>
      </c>
      <c r="H16" s="8">
        <f t="shared" si="3"/>
        <v>1.7543859649122806</v>
      </c>
      <c r="I16" s="7"/>
      <c r="J16" s="8">
        <f t="shared" si="0"/>
        <v>0</v>
      </c>
      <c r="K16" s="7"/>
      <c r="L16" s="7">
        <f t="shared" si="1"/>
        <v>1</v>
      </c>
      <c r="M16" s="8">
        <f t="shared" si="4"/>
        <v>1.7543859649122806</v>
      </c>
    </row>
    <row r="17" spans="1:13" x14ac:dyDescent="0.25">
      <c r="A17" s="5"/>
      <c r="B17" s="4" t="s">
        <v>7</v>
      </c>
      <c r="C17" s="11"/>
      <c r="D17" s="11"/>
      <c r="E17" s="15" t="str">
        <f t="shared" si="2"/>
        <v/>
      </c>
      <c r="F17" s="2"/>
      <c r="G17" s="9">
        <v>3</v>
      </c>
      <c r="H17" s="8">
        <f t="shared" si="3"/>
        <v>5.2631578947368416</v>
      </c>
      <c r="I17" s="7"/>
      <c r="J17" s="8">
        <f t="shared" si="0"/>
        <v>0</v>
      </c>
      <c r="K17" s="7"/>
      <c r="L17" s="7">
        <f t="shared" si="1"/>
        <v>3</v>
      </c>
      <c r="M17" s="8">
        <f t="shared" si="4"/>
        <v>5.2631578947368416</v>
      </c>
    </row>
    <row r="18" spans="1:13" x14ac:dyDescent="0.25">
      <c r="A18" s="5"/>
      <c r="B18" s="4" t="s">
        <v>8</v>
      </c>
      <c r="C18" s="11"/>
      <c r="D18" s="11"/>
      <c r="E18" s="15" t="str">
        <f t="shared" si="2"/>
        <v/>
      </c>
      <c r="F18" s="2"/>
      <c r="G18" s="9">
        <v>4</v>
      </c>
      <c r="H18" s="8">
        <f t="shared" si="3"/>
        <v>7.0175438596491224</v>
      </c>
      <c r="I18" s="7"/>
      <c r="J18" s="8">
        <f t="shared" si="0"/>
        <v>0</v>
      </c>
      <c r="K18" s="7"/>
      <c r="L18" s="7">
        <f t="shared" si="1"/>
        <v>4</v>
      </c>
      <c r="M18" s="8">
        <f t="shared" si="4"/>
        <v>7.0175438596491224</v>
      </c>
    </row>
    <row r="19" spans="1:13" x14ac:dyDescent="0.25">
      <c r="A19" s="5"/>
      <c r="B19" s="4" t="s">
        <v>2</v>
      </c>
      <c r="C19" s="11"/>
      <c r="D19" s="11"/>
      <c r="E19" s="15" t="str">
        <f t="shared" si="2"/>
        <v/>
      </c>
      <c r="F19" s="2"/>
      <c r="G19" s="9">
        <v>3</v>
      </c>
      <c r="H19" s="8">
        <f t="shared" si="3"/>
        <v>5.2631578947368416</v>
      </c>
      <c r="I19" s="7"/>
      <c r="J19" s="8">
        <f t="shared" si="0"/>
        <v>0</v>
      </c>
      <c r="K19" s="7"/>
      <c r="L19" s="7">
        <f t="shared" si="1"/>
        <v>3</v>
      </c>
      <c r="M19" s="8">
        <f t="shared" si="4"/>
        <v>5.2631578947368416</v>
      </c>
    </row>
    <row r="20" spans="1:13" x14ac:dyDescent="0.25">
      <c r="A20" s="5"/>
      <c r="B20" s="4" t="s">
        <v>24</v>
      </c>
      <c r="C20" s="11"/>
      <c r="D20" s="11"/>
      <c r="E20" s="15" t="str">
        <f t="shared" si="2"/>
        <v/>
      </c>
      <c r="F20" s="2"/>
      <c r="G20" s="9">
        <v>5</v>
      </c>
      <c r="H20" s="8">
        <f t="shared" si="3"/>
        <v>8.7719298245614024</v>
      </c>
      <c r="I20" s="7"/>
      <c r="J20" s="8">
        <f t="shared" si="0"/>
        <v>0</v>
      </c>
      <c r="K20" s="7"/>
      <c r="L20" s="7">
        <f t="shared" si="1"/>
        <v>5</v>
      </c>
      <c r="M20" s="8">
        <f t="shared" si="4"/>
        <v>8.7719298245614024</v>
      </c>
    </row>
    <row r="21" spans="1:13" x14ac:dyDescent="0.25">
      <c r="A21" s="2"/>
      <c r="G21" s="9">
        <f>SUM(G4:G20)</f>
        <v>57</v>
      </c>
      <c r="H21" s="7">
        <f>SUM(H4:H20)</f>
        <v>99.999999999999972</v>
      </c>
      <c r="I21" s="7"/>
      <c r="J21" s="8">
        <f>SUM(J4:J20)</f>
        <v>0</v>
      </c>
      <c r="K21" s="7"/>
      <c r="L21" s="7"/>
      <c r="M21" s="8">
        <f>SUM(M4:M20)</f>
        <v>99.999999999999972</v>
      </c>
    </row>
    <row r="22" spans="1:13" ht="18.75" x14ac:dyDescent="0.3">
      <c r="A22" s="15"/>
      <c r="B22" s="6" t="str">
        <f>IF(A23=0,"De mate waarin deze stage voldoet aan de criteria van de opleiding ENT = ","")</f>
        <v/>
      </c>
      <c r="C22" s="10" t="str">
        <f>IF(A23=0,ROUND(100-M21,0),"")</f>
        <v/>
      </c>
      <c r="D22" s="1" t="str">
        <f>IF(A23=0,"%","")</f>
        <v/>
      </c>
      <c r="F22" s="1"/>
    </row>
    <row r="23" spans="1:13" x14ac:dyDescent="0.25">
      <c r="A23" s="2">
        <f xml:space="preserve"> COUNTBLANK(A4:A20)</f>
        <v>17</v>
      </c>
    </row>
    <row r="24" spans="1:13" x14ac:dyDescent="0.25">
      <c r="A24" s="15"/>
    </row>
  </sheetData>
  <sheetProtection algorithmName="SHA-512" hashValue="9Dde0tw7TqD3RAxEH7vr/VZPmS/UbAglBHWyd3paYeJtu1leXV5jxiV/h0qt6zBrE7bY4c6pHQYq49QIpPLOqA==" saltValue="5BFIix6ZxvOVtiufZzPGNA==" spinCount="100000" sheet="1" selectLockedCells="1"/>
  <mergeCells count="3">
    <mergeCell ref="A1:B1"/>
    <mergeCell ref="A2:B2"/>
    <mergeCell ref="A3:B3"/>
  </mergeCells>
  <conditionalFormatting sqref="J21">
    <cfRule type="cellIs" dxfId="12" priority="20" operator="between">
      <formula>0</formula>
      <formula>40</formula>
    </cfRule>
    <cfRule type="cellIs" dxfId="11" priority="21" operator="between">
      <formula>40</formula>
      <formula>70</formula>
    </cfRule>
    <cfRule type="cellIs" dxfId="10" priority="22" operator="between">
      <formula>70</formula>
      <formula>90</formula>
    </cfRule>
  </conditionalFormatting>
  <conditionalFormatting sqref="M21">
    <cfRule type="cellIs" dxfId="9" priority="17" operator="between">
      <formula>0</formula>
      <formula>40</formula>
    </cfRule>
    <cfRule type="cellIs" dxfId="8" priority="18" operator="between">
      <formula>40</formula>
      <formula>70</formula>
    </cfRule>
    <cfRule type="cellIs" dxfId="7" priority="19" operator="between">
      <formula>70</formula>
      <formula>90</formula>
    </cfRule>
  </conditionalFormatting>
  <conditionalFormatting sqref="E4:E20">
    <cfRule type="cellIs" dxfId="6" priority="8" operator="greaterThanOrEqual">
      <formula>4</formula>
    </cfRule>
    <cfRule type="cellIs" dxfId="5" priority="9" operator="between">
      <formula>2</formula>
      <formula>4</formula>
    </cfRule>
    <cfRule type="cellIs" dxfId="4" priority="10" operator="lessThanOrEqual">
      <formula>2</formula>
    </cfRule>
    <cfRule type="cellIs" dxfId="3" priority="1" operator="equal">
      <formula>""</formula>
    </cfRule>
  </conditionalFormatting>
  <conditionalFormatting sqref="C22">
    <cfRule type="cellIs" dxfId="2" priority="2" operator="between">
      <formula>0</formula>
      <formula>40</formula>
    </cfRule>
    <cfRule type="cellIs" dxfId="1" priority="3" operator="between">
      <formula>40</formula>
      <formula>70</formula>
    </cfRule>
    <cfRule type="cellIs" dxfId="0" priority="4" operator="between">
      <formula>70</formula>
      <formula>100</formula>
    </cfRule>
  </conditionalFormatting>
  <dataValidations count="1">
    <dataValidation type="whole" allowBlank="1" showInputMessage="1" showErrorMessage="1" sqref="A4:A20" xr:uid="{D2B683CF-6388-4518-AADD-6349291AB6A0}">
      <formula1>0</formula1>
      <formula2>5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Stagewaarde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Mondelaers</dc:creator>
  <cp:lastModifiedBy>Eric Mondelaers</cp:lastModifiedBy>
  <dcterms:created xsi:type="dcterms:W3CDTF">2021-07-13T07:10:46Z</dcterms:created>
  <dcterms:modified xsi:type="dcterms:W3CDTF">2021-09-06T12:36:07Z</dcterms:modified>
</cp:coreProperties>
</file>